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INDE 301\Web\"/>
    </mc:Choice>
  </mc:AlternateContent>
  <bookViews>
    <workbookView xWindow="360" yWindow="70" windowWidth="14350" windowHeight="74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7" i="1" l="1"/>
  <c r="C21" i="1"/>
  <c r="B3" i="1"/>
  <c r="B21" i="1"/>
  <c r="B51" i="1" l="1"/>
  <c r="C51" i="1" s="1"/>
  <c r="B50" i="1"/>
  <c r="C50" i="1" s="1"/>
  <c r="A51" i="1"/>
  <c r="A52" i="1" l="1"/>
  <c r="B52" i="1" s="1"/>
  <c r="C52" i="1" s="1"/>
  <c r="B36" i="1"/>
  <c r="C36" i="1" s="1"/>
  <c r="B35" i="1"/>
  <c r="C35" i="1" s="1"/>
  <c r="A36" i="1"/>
  <c r="A37" i="1" s="1"/>
  <c r="B22" i="1"/>
  <c r="C22" i="1" s="1"/>
  <c r="A23" i="1"/>
  <c r="A24" i="1" s="1"/>
  <c r="A22" i="1"/>
  <c r="A10" i="1"/>
  <c r="A11" i="1"/>
  <c r="A12" i="1" s="1"/>
  <c r="A13" i="1" s="1"/>
  <c r="A14" i="1" s="1"/>
  <c r="A15" i="1" s="1"/>
  <c r="A16" i="1" s="1"/>
  <c r="A17" i="1" s="1"/>
  <c r="A9" i="1"/>
  <c r="A38" i="1" l="1"/>
  <c r="B37" i="1"/>
  <c r="C37" i="1" s="1"/>
  <c r="A25" i="1"/>
  <c r="B24" i="1"/>
  <c r="C24" i="1" s="1"/>
  <c r="B23" i="1"/>
  <c r="C23" i="1" s="1"/>
  <c r="A53" i="1"/>
  <c r="B53" i="1" s="1"/>
  <c r="C53" i="1" s="1"/>
  <c r="A26" i="1" l="1"/>
  <c r="B25" i="1"/>
  <c r="C25" i="1" s="1"/>
  <c r="A39" i="1"/>
  <c r="B38" i="1"/>
  <c r="C38" i="1" s="1"/>
  <c r="A54" i="1"/>
  <c r="B54" i="1" s="1"/>
  <c r="C54" i="1" s="1"/>
  <c r="B39" i="1" l="1"/>
  <c r="C39" i="1" s="1"/>
  <c r="A40" i="1"/>
  <c r="A27" i="1"/>
  <c r="B26" i="1"/>
  <c r="C26" i="1" s="1"/>
  <c r="A55" i="1"/>
  <c r="B55" i="1" s="1"/>
  <c r="C55" i="1" s="1"/>
  <c r="A28" i="1" l="1"/>
  <c r="B27" i="1"/>
  <c r="C27" i="1" s="1"/>
  <c r="B40" i="1"/>
  <c r="C40" i="1" s="1"/>
  <c r="A41" i="1"/>
  <c r="A56" i="1"/>
  <c r="B56" i="1" s="1"/>
  <c r="C56" i="1" s="1"/>
  <c r="B41" i="1" l="1"/>
  <c r="C41" i="1" s="1"/>
  <c r="A42" i="1"/>
  <c r="A29" i="1"/>
  <c r="B28" i="1"/>
  <c r="C28" i="1" s="1"/>
  <c r="A57" i="1"/>
  <c r="B57" i="1" s="1"/>
  <c r="C57" i="1" s="1"/>
  <c r="A30" i="1" l="1"/>
  <c r="B29" i="1"/>
  <c r="C29" i="1" s="1"/>
  <c r="B42" i="1"/>
  <c r="C42" i="1" s="1"/>
  <c r="A43" i="1"/>
  <c r="A58" i="1"/>
  <c r="B58" i="1" s="1"/>
  <c r="C58" i="1" s="1"/>
  <c r="B43" i="1" l="1"/>
  <c r="C43" i="1" s="1"/>
  <c r="A44" i="1"/>
  <c r="A31" i="1"/>
  <c r="B31" i="1" s="1"/>
  <c r="C31" i="1" s="1"/>
  <c r="B30" i="1"/>
  <c r="C30" i="1" s="1"/>
  <c r="A59" i="1"/>
  <c r="B59" i="1" s="1"/>
  <c r="C59" i="1" s="1"/>
  <c r="B44" i="1" l="1"/>
  <c r="C44" i="1" s="1"/>
  <c r="A45" i="1"/>
  <c r="B45" i="1" s="1"/>
  <c r="C45" i="1" s="1"/>
  <c r="A60" i="1"/>
  <c r="B60" i="1" s="1"/>
  <c r="C60" i="1" s="1"/>
</calcChain>
</file>

<file path=xl/sharedStrings.xml><?xml version="1.0" encoding="utf-8"?>
<sst xmlns="http://schemas.openxmlformats.org/spreadsheetml/2006/main" count="21" uniqueCount="16">
  <si>
    <t>MARR</t>
  </si>
  <si>
    <t>PW</t>
  </si>
  <si>
    <t>% MARR change</t>
  </si>
  <si>
    <t>Base MARR</t>
  </si>
  <si>
    <t>IC</t>
  </si>
  <si>
    <t>Year</t>
  </si>
  <si>
    <t>Cash Flow</t>
  </si>
  <si>
    <t>MARR sensitivity analysis</t>
  </si>
  <si>
    <t>% IC change</t>
  </si>
  <si>
    <t>Initial cost (IC) sensitivity analysis</t>
  </si>
  <si>
    <t>Base case</t>
  </si>
  <si>
    <t>Salvage value (SV) sensitivity analysis</t>
  </si>
  <si>
    <t>SV</t>
  </si>
  <si>
    <t>Base Initial Cost (IC)</t>
  </si>
  <si>
    <t>Salvage Value (SV)</t>
  </si>
  <si>
    <t>Cash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</si>
</sst>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2" applyFont="1"/>
    <xf numFmtId="10" fontId="0" fillId="0" borderId="0" xfId="0" applyNumberFormat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165" fontId="0" fillId="0" borderId="0" xfId="2" applyNumberFormat="1" applyFont="1" applyAlignment="1">
      <alignment horizontal="center"/>
    </xf>
    <xf numFmtId="10" fontId="2" fillId="0" borderId="0" xfId="0" applyNumberFormat="1" applyFont="1"/>
    <xf numFmtId="4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0" applyNumberFormat="1"/>
    <xf numFmtId="0" fontId="0" fillId="0" borderId="0" xfId="0" applyFont="1" applyAlignment="1">
      <alignment horizontal="center"/>
    </xf>
    <xf numFmtId="44" fontId="0" fillId="2" borderId="0" xfId="0" applyNumberFormat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10" fontId="0" fillId="2" borderId="0" xfId="0" applyNumberFormat="1" applyFill="1"/>
    <xf numFmtId="165" fontId="0" fillId="2" borderId="0" xfId="2" applyNumberFormat="1" applyFont="1" applyFill="1" applyAlignment="1">
      <alignment horizontal="center"/>
    </xf>
    <xf numFmtId="44" fontId="0" fillId="2" borderId="0" xfId="0" applyNumberFormat="1" applyFill="1" applyAlignment="1">
      <alignment horizontal="center"/>
    </xf>
    <xf numFmtId="44" fontId="0" fillId="2" borderId="0" xfId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Spider Plot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MARR</c:v>
          </c:tx>
          <c:xVal>
            <c:numRef>
              <c:f>Sheet1!$A$21:$A$31</c:f>
              <c:numCache>
                <c:formatCode>0.00%</c:formatCode>
                <c:ptCount val="11"/>
                <c:pt idx="0" formatCode="0%">
                  <c:v>-0.5</c:v>
                </c:pt>
                <c:pt idx="1">
                  <c:v>-0.4</c:v>
                </c:pt>
                <c:pt idx="2">
                  <c:v>-0.30000000000000004</c:v>
                </c:pt>
                <c:pt idx="3">
                  <c:v>-0.20000000000000004</c:v>
                </c:pt>
                <c:pt idx="4">
                  <c:v>-0.10000000000000003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0.30000000000000004</c:v>
                </c:pt>
                <c:pt idx="9">
                  <c:v>0.4</c:v>
                </c:pt>
                <c:pt idx="10">
                  <c:v>0.5</c:v>
                </c:pt>
              </c:numCache>
            </c:numRef>
          </c:xVal>
          <c:yVal>
            <c:numRef>
              <c:f>Sheet1!$C$21:$C$31</c:f>
              <c:numCache>
                <c:formatCode>_("$"* #,##0.00_);_("$"* \(#,##0.00\);_("$"* "-"??_);_(@_)</c:formatCode>
                <c:ptCount val="11"/>
                <c:pt idx="0">
                  <c:v>37.944912620423025</c:v>
                </c:pt>
                <c:pt idx="1">
                  <c:v>31.695895146705922</c:v>
                </c:pt>
                <c:pt idx="2">
                  <c:v>25.982954360602506</c:v>
                </c:pt>
                <c:pt idx="3">
                  <c:v>20.747398001873293</c:v>
                </c:pt>
                <c:pt idx="4">
                  <c:v>15.938069983904839</c:v>
                </c:pt>
                <c:pt idx="5">
                  <c:v>11.510261451214788</c:v>
                </c:pt>
                <c:pt idx="6">
                  <c:v>7.4247947219191701</c:v>
                </c:pt>
                <c:pt idx="7">
                  <c:v>3.6472504199063565</c:v>
                </c:pt>
                <c:pt idx="8">
                  <c:v>0.1473135601857507</c:v>
                </c:pt>
                <c:pt idx="9">
                  <c:v>-3.1017812557157214</c:v>
                </c:pt>
                <c:pt idx="10">
                  <c:v>-6.1237218300055218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8E-4D09-B4E8-5856596D213D}"/>
            </c:ext>
          </c:extLst>
        </c:ser>
        <c:ser>
          <c:idx val="0"/>
          <c:order val="1"/>
          <c:tx>
            <c:v>IC</c:v>
          </c:tx>
          <c:xVal>
            <c:numRef>
              <c:f>Sheet1!$A$35:$A$45</c:f>
              <c:numCache>
                <c:formatCode>0.00%</c:formatCode>
                <c:ptCount val="11"/>
                <c:pt idx="0" formatCode="0%">
                  <c:v>-0.5</c:v>
                </c:pt>
                <c:pt idx="1">
                  <c:v>-0.4</c:v>
                </c:pt>
                <c:pt idx="2">
                  <c:v>-0.30000000000000004</c:v>
                </c:pt>
                <c:pt idx="3">
                  <c:v>-0.20000000000000004</c:v>
                </c:pt>
                <c:pt idx="4">
                  <c:v>-0.10000000000000003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0.30000000000000004</c:v>
                </c:pt>
                <c:pt idx="9">
                  <c:v>0.4</c:v>
                </c:pt>
                <c:pt idx="10">
                  <c:v>0.5</c:v>
                </c:pt>
              </c:numCache>
            </c:numRef>
          </c:xVal>
          <c:yVal>
            <c:numRef>
              <c:f>Sheet1!$C$35:$C$45</c:f>
              <c:numCache>
                <c:formatCode>_("$"* #,##0.00_);_("$"* \(#,##0.00\);_("$"* "-"??_);_(@_)</c:formatCode>
                <c:ptCount val="11"/>
                <c:pt idx="0">
                  <c:v>51.510261451214788</c:v>
                </c:pt>
                <c:pt idx="1">
                  <c:v>43.510261451214788</c:v>
                </c:pt>
                <c:pt idx="2">
                  <c:v>35.510261451214788</c:v>
                </c:pt>
                <c:pt idx="3">
                  <c:v>27.510261451214795</c:v>
                </c:pt>
                <c:pt idx="4">
                  <c:v>19.510261451214788</c:v>
                </c:pt>
                <c:pt idx="5">
                  <c:v>11.510261451214788</c:v>
                </c:pt>
                <c:pt idx="6">
                  <c:v>3.5102614512147881</c:v>
                </c:pt>
                <c:pt idx="7">
                  <c:v>-4.4897385487852119</c:v>
                </c:pt>
                <c:pt idx="8">
                  <c:v>-12.489738548785212</c:v>
                </c:pt>
                <c:pt idx="9">
                  <c:v>-20.489738548785212</c:v>
                </c:pt>
                <c:pt idx="10">
                  <c:v>-28.489738548785212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8E-4D09-B4E8-5856596D213D}"/>
            </c:ext>
          </c:extLst>
        </c:ser>
        <c:ser>
          <c:idx val="2"/>
          <c:order val="2"/>
          <c:tx>
            <c:v>SV</c:v>
          </c:tx>
          <c:xVal>
            <c:numRef>
              <c:f>Sheet1!$A$50:$A$60</c:f>
              <c:numCache>
                <c:formatCode>0.00%</c:formatCode>
                <c:ptCount val="11"/>
                <c:pt idx="0" formatCode="0%">
                  <c:v>-0.5</c:v>
                </c:pt>
                <c:pt idx="1">
                  <c:v>-0.4</c:v>
                </c:pt>
                <c:pt idx="2">
                  <c:v>-0.30000000000000004</c:v>
                </c:pt>
                <c:pt idx="3">
                  <c:v>-0.20000000000000004</c:v>
                </c:pt>
                <c:pt idx="4">
                  <c:v>-0.10000000000000003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0.30000000000000004</c:v>
                </c:pt>
                <c:pt idx="9">
                  <c:v>0.4</c:v>
                </c:pt>
                <c:pt idx="10">
                  <c:v>0.5</c:v>
                </c:pt>
              </c:numCache>
            </c:numRef>
          </c:xVal>
          <c:yVal>
            <c:numRef>
              <c:f>Sheet1!$C$50:$C$60</c:f>
              <c:numCache>
                <c:formatCode>_("$"* #,##0.00_);_("$"* \(#,##0.00\);_("$"* "-"??_);_(@_)</c:formatCode>
                <c:ptCount val="11"/>
                <c:pt idx="0">
                  <c:v>10.645114979788264</c:v>
                </c:pt>
                <c:pt idx="1">
                  <c:v>10.818144274073569</c:v>
                </c:pt>
                <c:pt idx="2">
                  <c:v>10.991173568358876</c:v>
                </c:pt>
                <c:pt idx="3">
                  <c:v>11.164202862644181</c:v>
                </c:pt>
                <c:pt idx="4">
                  <c:v>11.337232156929488</c:v>
                </c:pt>
                <c:pt idx="5">
                  <c:v>11.510261451214795</c:v>
                </c:pt>
                <c:pt idx="6">
                  <c:v>11.6832907455001</c:v>
                </c:pt>
                <c:pt idx="7">
                  <c:v>11.856320039785407</c:v>
                </c:pt>
                <c:pt idx="8">
                  <c:v>12.029349334070712</c:v>
                </c:pt>
                <c:pt idx="9">
                  <c:v>12.202378628356019</c:v>
                </c:pt>
                <c:pt idx="10">
                  <c:v>12.375407922641324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8E-4D09-B4E8-5856596D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09120"/>
        <c:axId val="135511040"/>
      </c:scatterChart>
      <c:valAx>
        <c:axId val="13550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Change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135511040"/>
        <c:crossesAt val="0"/>
        <c:crossBetween val="midCat"/>
      </c:valAx>
      <c:valAx>
        <c:axId val="135511040"/>
        <c:scaling>
          <c:orientation val="minMax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PW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35509120"/>
        <c:crossesAt val="-0.60000000000000009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409574</xdr:colOff>
      <xdr:row>2</xdr:row>
      <xdr:rowOff>185736</xdr:rowOff>
    </xdr:from>
    <xdr:to>
      <xdr:col>12</xdr:col>
      <xdr:colOff>466725</xdr:colOff>
      <xdr:row>28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B7" sqref="B7"/>
    </sheetView>
  </sheetViews>
  <sheetFormatPr defaultRowHeight="14.5" x14ac:dyDescent="0.35"/>
  <cols>
    <col min="1" max="1" width="17" customWidth="1"/>
    <col min="2" max="2" width="10.90625" bestFit="1" customWidth="1"/>
    <col min="3" max="3" width="15.08984375" style="4" bestFit="1" customWidth="1"/>
    <col min="7" max="7" width="20.453125" bestFit="1" customWidth="1"/>
  </cols>
  <sheetData>
    <row r="1" spans="1:2" x14ac:dyDescent="0.35">
      <c r="A1" s="6" t="s">
        <v>13</v>
      </c>
      <c r="B1" s="8">
        <v>80</v>
      </c>
    </row>
    <row r="2" spans="1:2" x14ac:dyDescent="0.35">
      <c r="A2" s="6" t="s">
        <v>3</v>
      </c>
      <c r="B2" s="18">
        <v>0.15</v>
      </c>
    </row>
    <row r="3" spans="1:2" x14ac:dyDescent="0.35">
      <c r="A3" s="6" t="s">
        <v>14</v>
      </c>
      <c r="B3" s="15">
        <f>B17</f>
        <v>7</v>
      </c>
    </row>
    <row r="4" spans="1:2" x14ac:dyDescent="0.35">
      <c r="A4" s="6"/>
      <c r="B4" s="15"/>
    </row>
    <row r="5" spans="1:2" x14ac:dyDescent="0.35">
      <c r="A5" s="6" t="s">
        <v>15</v>
      </c>
    </row>
    <row r="6" spans="1:2" x14ac:dyDescent="0.35">
      <c r="A6" s="7" t="s">
        <v>5</v>
      </c>
      <c r="B6" s="7" t="s">
        <v>6</v>
      </c>
    </row>
    <row r="7" spans="1:2" x14ac:dyDescent="0.35">
      <c r="A7" s="16">
        <v>0</v>
      </c>
      <c r="B7" s="17">
        <f>-B1</f>
        <v>-80</v>
      </c>
    </row>
    <row r="8" spans="1:2" x14ac:dyDescent="0.35">
      <c r="A8" s="4">
        <v>1</v>
      </c>
      <c r="B8" s="5">
        <v>25</v>
      </c>
    </row>
    <row r="9" spans="1:2" x14ac:dyDescent="0.35">
      <c r="A9" s="4">
        <f>A8+1</f>
        <v>2</v>
      </c>
      <c r="B9" s="5">
        <v>23</v>
      </c>
    </row>
    <row r="10" spans="1:2" x14ac:dyDescent="0.35">
      <c r="A10" s="4">
        <f t="shared" ref="A10:A17" si="0">A9+1</f>
        <v>3</v>
      </c>
      <c r="B10" s="5">
        <v>21</v>
      </c>
    </row>
    <row r="11" spans="1:2" x14ac:dyDescent="0.35">
      <c r="A11" s="4">
        <f t="shared" si="0"/>
        <v>4</v>
      </c>
      <c r="B11" s="5">
        <v>19</v>
      </c>
    </row>
    <row r="12" spans="1:2" x14ac:dyDescent="0.35">
      <c r="A12" s="4">
        <f t="shared" si="0"/>
        <v>5</v>
      </c>
      <c r="B12" s="5">
        <v>17</v>
      </c>
    </row>
    <row r="13" spans="1:2" x14ac:dyDescent="0.35">
      <c r="A13" s="4">
        <f t="shared" si="0"/>
        <v>6</v>
      </c>
      <c r="B13" s="5">
        <v>15</v>
      </c>
    </row>
    <row r="14" spans="1:2" x14ac:dyDescent="0.35">
      <c r="A14" s="4">
        <f t="shared" si="0"/>
        <v>7</v>
      </c>
      <c r="B14" s="5">
        <v>13</v>
      </c>
    </row>
    <row r="15" spans="1:2" x14ac:dyDescent="0.35">
      <c r="A15" s="4">
        <f t="shared" si="0"/>
        <v>8</v>
      </c>
      <c r="B15" s="5">
        <v>11</v>
      </c>
    </row>
    <row r="16" spans="1:2" x14ac:dyDescent="0.35">
      <c r="A16" s="4">
        <f t="shared" si="0"/>
        <v>9</v>
      </c>
      <c r="B16" s="5">
        <v>9</v>
      </c>
    </row>
    <row r="17" spans="1:4" x14ac:dyDescent="0.35">
      <c r="A17" s="4">
        <f t="shared" si="0"/>
        <v>10</v>
      </c>
      <c r="B17" s="17">
        <v>7</v>
      </c>
    </row>
    <row r="18" spans="1:4" x14ac:dyDescent="0.35">
      <c r="A18" s="4"/>
      <c r="B18" s="5"/>
    </row>
    <row r="19" spans="1:4" x14ac:dyDescent="0.35">
      <c r="A19" s="6" t="s">
        <v>7</v>
      </c>
    </row>
    <row r="20" spans="1:4" x14ac:dyDescent="0.35">
      <c r="A20" s="6" t="s">
        <v>2</v>
      </c>
      <c r="B20" s="7" t="s">
        <v>0</v>
      </c>
      <c r="C20" s="7" t="s">
        <v>1</v>
      </c>
    </row>
    <row r="21" spans="1:4" x14ac:dyDescent="0.35">
      <c r="A21" s="1">
        <v>-0.5</v>
      </c>
      <c r="B21" s="9">
        <f>$B$2*(1+A21)</f>
        <v>7.4999999999999997E-2</v>
      </c>
      <c r="C21" s="11">
        <f>-$B$1+NPV(B21,$B$8:$B$17)</f>
        <v>37.944912620423025</v>
      </c>
    </row>
    <row r="22" spans="1:4" x14ac:dyDescent="0.35">
      <c r="A22" s="2">
        <f>A21+10%</f>
        <v>-0.4</v>
      </c>
      <c r="B22" s="9">
        <f t="shared" ref="B22:B31" si="1">$B$2*(1+A22)</f>
        <v>0.09</v>
      </c>
      <c r="C22" s="11">
        <f>-$B$1+NPV(B22,$B$8:$B$17)</f>
        <v>31.695895146705922</v>
      </c>
    </row>
    <row r="23" spans="1:4" x14ac:dyDescent="0.35">
      <c r="A23" s="2">
        <f t="shared" ref="A23:A31" si="2">A22+10%</f>
        <v>-0.30000000000000004</v>
      </c>
      <c r="B23" s="9">
        <f t="shared" si="1"/>
        <v>0.105</v>
      </c>
      <c r="C23" s="11">
        <f>-$B$1+NPV(B23,$B$8:$B$17)</f>
        <v>25.982954360602506</v>
      </c>
    </row>
    <row r="24" spans="1:4" x14ac:dyDescent="0.35">
      <c r="A24" s="2">
        <f t="shared" si="2"/>
        <v>-0.20000000000000004</v>
      </c>
      <c r="B24" s="9">
        <f t="shared" si="1"/>
        <v>0.11999999999999998</v>
      </c>
      <c r="C24" s="11">
        <f>-$B$1+NPV(B24,$B$8:$B$17)</f>
        <v>20.747398001873293</v>
      </c>
    </row>
    <row r="25" spans="1:4" x14ac:dyDescent="0.35">
      <c r="A25" s="2">
        <f t="shared" si="2"/>
        <v>-0.10000000000000003</v>
      </c>
      <c r="B25" s="9">
        <f t="shared" si="1"/>
        <v>0.13499999999999998</v>
      </c>
      <c r="C25" s="11">
        <f>-$B$1+NPV(B25,$B$8:$B$17)</f>
        <v>15.938069983904839</v>
      </c>
    </row>
    <row r="26" spans="1:4" x14ac:dyDescent="0.35">
      <c r="A26" s="19">
        <f t="shared" si="2"/>
        <v>0</v>
      </c>
      <c r="B26" s="20">
        <f t="shared" si="1"/>
        <v>0.15</v>
      </c>
      <c r="C26" s="21">
        <f>-$B$1+NPV(B26,$B$8:$B$17)</f>
        <v>11.510261451214788</v>
      </c>
      <c r="D26" s="6" t="s">
        <v>10</v>
      </c>
    </row>
    <row r="27" spans="1:4" x14ac:dyDescent="0.35">
      <c r="A27" s="2">
        <f t="shared" si="2"/>
        <v>0.1</v>
      </c>
      <c r="B27" s="9">
        <f t="shared" si="1"/>
        <v>0.16500000000000001</v>
      </c>
      <c r="C27" s="11">
        <f>-$B$1+NPV(B27,$B$8:$B$17)</f>
        <v>7.4247947219191701</v>
      </c>
    </row>
    <row r="28" spans="1:4" x14ac:dyDescent="0.35">
      <c r="A28" s="2">
        <f t="shared" si="2"/>
        <v>0.2</v>
      </c>
      <c r="B28" s="9">
        <f t="shared" si="1"/>
        <v>0.18</v>
      </c>
      <c r="C28" s="11">
        <f>-$B$1+NPV(B28,$B$8:$B$17)</f>
        <v>3.6472504199063565</v>
      </c>
    </row>
    <row r="29" spans="1:4" x14ac:dyDescent="0.35">
      <c r="A29" s="2">
        <f t="shared" si="2"/>
        <v>0.30000000000000004</v>
      </c>
      <c r="B29" s="9">
        <f t="shared" si="1"/>
        <v>0.19500000000000001</v>
      </c>
      <c r="C29" s="11">
        <f>-$B$1+NPV(B29,$B$8:$B$17)</f>
        <v>0.1473135601857507</v>
      </c>
    </row>
    <row r="30" spans="1:4" x14ac:dyDescent="0.35">
      <c r="A30" s="2">
        <f t="shared" si="2"/>
        <v>0.4</v>
      </c>
      <c r="B30" s="9">
        <f t="shared" si="1"/>
        <v>0.21</v>
      </c>
      <c r="C30" s="11">
        <f>-$B$1+NPV(B30,$B$8:$B$17)</f>
        <v>-3.1017812557157214</v>
      </c>
    </row>
    <row r="31" spans="1:4" x14ac:dyDescent="0.35">
      <c r="A31" s="2">
        <f t="shared" si="2"/>
        <v>0.5</v>
      </c>
      <c r="B31" s="9">
        <f t="shared" si="1"/>
        <v>0.22499999999999998</v>
      </c>
      <c r="C31" s="11">
        <f>-$B$1+NPV(B31,$B$8:$B$17)</f>
        <v>-6.1237218300055218</v>
      </c>
    </row>
    <row r="32" spans="1:4" x14ac:dyDescent="0.35">
      <c r="A32" s="2"/>
      <c r="B32" s="3"/>
      <c r="C32" s="12"/>
    </row>
    <row r="33" spans="1:4" x14ac:dyDescent="0.35">
      <c r="A33" s="10" t="s">
        <v>9</v>
      </c>
      <c r="B33" s="3"/>
      <c r="C33" s="12"/>
    </row>
    <row r="34" spans="1:4" x14ac:dyDescent="0.35">
      <c r="A34" s="6" t="s">
        <v>8</v>
      </c>
      <c r="B34" s="14" t="s">
        <v>4</v>
      </c>
      <c r="C34" s="14" t="s">
        <v>1</v>
      </c>
    </row>
    <row r="35" spans="1:4" x14ac:dyDescent="0.35">
      <c r="A35" s="1">
        <v>-0.5</v>
      </c>
      <c r="B35" s="8">
        <f>$B$1*(1+A35)</f>
        <v>40</v>
      </c>
      <c r="C35" s="11">
        <f>-B35+NPV($B$2,$B$8:$B$17)</f>
        <v>51.510261451214788</v>
      </c>
    </row>
    <row r="36" spans="1:4" x14ac:dyDescent="0.35">
      <c r="A36" s="2">
        <f>A35+10%</f>
        <v>-0.4</v>
      </c>
      <c r="B36" s="8">
        <f t="shared" ref="B36:B45" si="3">$B$1*(1+A36)</f>
        <v>48</v>
      </c>
      <c r="C36" s="11">
        <f>-B36+NPV($B$2,$B$8:$B$17)</f>
        <v>43.510261451214788</v>
      </c>
    </row>
    <row r="37" spans="1:4" x14ac:dyDescent="0.35">
      <c r="A37" s="2">
        <f t="shared" ref="A37:A45" si="4">A36+10%</f>
        <v>-0.30000000000000004</v>
      </c>
      <c r="B37" s="8">
        <f t="shared" si="3"/>
        <v>56</v>
      </c>
      <c r="C37" s="11">
        <f>-B37+NPV($B$2,$B$8:$B$17)</f>
        <v>35.510261451214788</v>
      </c>
    </row>
    <row r="38" spans="1:4" x14ac:dyDescent="0.35">
      <c r="A38" s="2">
        <f t="shared" si="4"/>
        <v>-0.20000000000000004</v>
      </c>
      <c r="B38" s="8">
        <f t="shared" si="3"/>
        <v>63.999999999999993</v>
      </c>
      <c r="C38" s="11">
        <f>-B38+NPV($B$2,$B$8:$B$17)</f>
        <v>27.510261451214795</v>
      </c>
    </row>
    <row r="39" spans="1:4" x14ac:dyDescent="0.35">
      <c r="A39" s="2">
        <f t="shared" si="4"/>
        <v>-0.10000000000000003</v>
      </c>
      <c r="B39" s="8">
        <f t="shared" si="3"/>
        <v>72</v>
      </c>
      <c r="C39" s="11">
        <f>-B39+NPV($B$2,$B$8:$B$17)</f>
        <v>19.510261451214788</v>
      </c>
    </row>
    <row r="40" spans="1:4" x14ac:dyDescent="0.35">
      <c r="A40" s="19">
        <f t="shared" si="4"/>
        <v>0</v>
      </c>
      <c r="B40" s="22">
        <f t="shared" si="3"/>
        <v>80</v>
      </c>
      <c r="C40" s="21">
        <f>-B40+NPV($B$2,$B$8:$B$17)</f>
        <v>11.510261451214788</v>
      </c>
      <c r="D40" s="6" t="s">
        <v>10</v>
      </c>
    </row>
    <row r="41" spans="1:4" x14ac:dyDescent="0.35">
      <c r="A41" s="2">
        <f t="shared" si="4"/>
        <v>0.1</v>
      </c>
      <c r="B41" s="8">
        <f t="shared" si="3"/>
        <v>88</v>
      </c>
      <c r="C41" s="11">
        <f>-B41+NPV($B$2,$B$8:$B$17)</f>
        <v>3.5102614512147881</v>
      </c>
    </row>
    <row r="42" spans="1:4" x14ac:dyDescent="0.35">
      <c r="A42" s="2">
        <f t="shared" si="4"/>
        <v>0.2</v>
      </c>
      <c r="B42" s="8">
        <f t="shared" si="3"/>
        <v>96</v>
      </c>
      <c r="C42" s="11">
        <f>-B42+NPV($B$2,$B$8:$B$17)</f>
        <v>-4.4897385487852119</v>
      </c>
    </row>
    <row r="43" spans="1:4" x14ac:dyDescent="0.35">
      <c r="A43" s="2">
        <f t="shared" si="4"/>
        <v>0.30000000000000004</v>
      </c>
      <c r="B43" s="8">
        <f t="shared" si="3"/>
        <v>104</v>
      </c>
      <c r="C43" s="11">
        <f>-B43+NPV($B$2,$B$8:$B$17)</f>
        <v>-12.489738548785212</v>
      </c>
    </row>
    <row r="44" spans="1:4" x14ac:dyDescent="0.35">
      <c r="A44" s="2">
        <f t="shared" si="4"/>
        <v>0.4</v>
      </c>
      <c r="B44" s="8">
        <f t="shared" si="3"/>
        <v>112</v>
      </c>
      <c r="C44" s="11">
        <f>-B44+NPV($B$2,$B$8:$B$17)</f>
        <v>-20.489738548785212</v>
      </c>
    </row>
    <row r="45" spans="1:4" x14ac:dyDescent="0.35">
      <c r="A45" s="2">
        <f t="shared" si="4"/>
        <v>0.5</v>
      </c>
      <c r="B45" s="8">
        <f t="shared" si="3"/>
        <v>120</v>
      </c>
      <c r="C45" s="11">
        <f>-B45+NPV($B$2,$B$8:$B$17)</f>
        <v>-28.489738548785212</v>
      </c>
    </row>
    <row r="46" spans="1:4" x14ac:dyDescent="0.35">
      <c r="A46" s="4"/>
      <c r="B46" s="1"/>
      <c r="C46" s="13"/>
    </row>
    <row r="47" spans="1:4" x14ac:dyDescent="0.35">
      <c r="A47" s="4"/>
      <c r="B47" s="1"/>
      <c r="C47" s="13"/>
    </row>
    <row r="48" spans="1:4" x14ac:dyDescent="0.35">
      <c r="A48" s="10" t="s">
        <v>11</v>
      </c>
      <c r="B48" s="3"/>
      <c r="C48" s="12"/>
    </row>
    <row r="49" spans="1:4" x14ac:dyDescent="0.35">
      <c r="A49" s="6" t="s">
        <v>8</v>
      </c>
      <c r="B49" s="14" t="s">
        <v>12</v>
      </c>
      <c r="C49" s="14" t="s">
        <v>1</v>
      </c>
    </row>
    <row r="50" spans="1:4" x14ac:dyDescent="0.35">
      <c r="A50" s="1">
        <v>-0.5</v>
      </c>
      <c r="B50" s="8">
        <f>$B$17*(1+A50)</f>
        <v>3.5</v>
      </c>
      <c r="C50" s="11">
        <f>-$B$1+NPV($B$2,$B$8:$B$16)+B50/((1+$B$2)^10)</f>
        <v>10.645114979788264</v>
      </c>
    </row>
    <row r="51" spans="1:4" x14ac:dyDescent="0.35">
      <c r="A51" s="2">
        <f>A50+10%</f>
        <v>-0.4</v>
      </c>
      <c r="B51" s="8">
        <f t="shared" ref="B51:B60" si="5">$B$17*(1+A51)</f>
        <v>4.2</v>
      </c>
      <c r="C51" s="11">
        <f>-$B$1+NPV($B$2,$B$8:$B$16)+B51/((1+$B$2)^10)</f>
        <v>10.818144274073569</v>
      </c>
    </row>
    <row r="52" spans="1:4" x14ac:dyDescent="0.35">
      <c r="A52" s="2">
        <f t="shared" ref="A52:A60" si="6">A51+10%</f>
        <v>-0.30000000000000004</v>
      </c>
      <c r="B52" s="8">
        <f t="shared" si="5"/>
        <v>4.8999999999999995</v>
      </c>
      <c r="C52" s="11">
        <f>-$B$1+NPV($B$2,$B$8:$B$16)+B52/((1+$B$2)^10)</f>
        <v>10.991173568358876</v>
      </c>
    </row>
    <row r="53" spans="1:4" x14ac:dyDescent="0.35">
      <c r="A53" s="2">
        <f t="shared" si="6"/>
        <v>-0.20000000000000004</v>
      </c>
      <c r="B53" s="8">
        <f t="shared" si="5"/>
        <v>5.6</v>
      </c>
      <c r="C53" s="11">
        <f>-$B$1+NPV($B$2,$B$8:$B$16)+B53/((1+$B$2)^10)</f>
        <v>11.164202862644181</v>
      </c>
    </row>
    <row r="54" spans="1:4" x14ac:dyDescent="0.35">
      <c r="A54" s="2">
        <f t="shared" si="6"/>
        <v>-0.10000000000000003</v>
      </c>
      <c r="B54" s="8">
        <f t="shared" si="5"/>
        <v>6.2999999999999989</v>
      </c>
      <c r="C54" s="11">
        <f>-$B$1+NPV($B$2,$B$8:$B$16)+B54/((1+$B$2)^10)</f>
        <v>11.337232156929488</v>
      </c>
    </row>
    <row r="55" spans="1:4" x14ac:dyDescent="0.35">
      <c r="A55" s="19">
        <f t="shared" si="6"/>
        <v>0</v>
      </c>
      <c r="B55" s="22">
        <f t="shared" si="5"/>
        <v>7</v>
      </c>
      <c r="C55" s="21">
        <f>-$B$1+NPV($B$2,$B$8:$B$16)+B55/((1+$B$2)^10)</f>
        <v>11.510261451214795</v>
      </c>
      <c r="D55" s="6" t="s">
        <v>10</v>
      </c>
    </row>
    <row r="56" spans="1:4" x14ac:dyDescent="0.35">
      <c r="A56" s="2">
        <f t="shared" si="6"/>
        <v>0.1</v>
      </c>
      <c r="B56" s="8">
        <f t="shared" si="5"/>
        <v>7.7000000000000011</v>
      </c>
      <c r="C56" s="11">
        <f>-$B$1+NPV($B$2,$B$8:$B$16)+B56/((1+$B$2)^10)</f>
        <v>11.6832907455001</v>
      </c>
    </row>
    <row r="57" spans="1:4" x14ac:dyDescent="0.35">
      <c r="A57" s="2">
        <f t="shared" si="6"/>
        <v>0.2</v>
      </c>
      <c r="B57" s="8">
        <f t="shared" si="5"/>
        <v>8.4</v>
      </c>
      <c r="C57" s="11">
        <f>-$B$1+NPV($B$2,$B$8:$B$16)+B57/((1+$B$2)^10)</f>
        <v>11.856320039785407</v>
      </c>
    </row>
    <row r="58" spans="1:4" x14ac:dyDescent="0.35">
      <c r="A58" s="2">
        <f t="shared" si="6"/>
        <v>0.30000000000000004</v>
      </c>
      <c r="B58" s="8">
        <f t="shared" si="5"/>
        <v>9.1</v>
      </c>
      <c r="C58" s="11">
        <f>-$B$1+NPV($B$2,$B$8:$B$16)+B58/((1+$B$2)^10)</f>
        <v>12.029349334070712</v>
      </c>
    </row>
    <row r="59" spans="1:4" x14ac:dyDescent="0.35">
      <c r="A59" s="2">
        <f t="shared" si="6"/>
        <v>0.4</v>
      </c>
      <c r="B59" s="8">
        <f t="shared" si="5"/>
        <v>9.7999999999999989</v>
      </c>
      <c r="C59" s="11">
        <f>-$B$1+NPV($B$2,$B$8:$B$16)+B59/((1+$B$2)^10)</f>
        <v>12.202378628356019</v>
      </c>
    </row>
    <row r="60" spans="1:4" x14ac:dyDescent="0.35">
      <c r="A60" s="2">
        <f t="shared" si="6"/>
        <v>0.5</v>
      </c>
      <c r="B60" s="8">
        <f t="shared" si="5"/>
        <v>10.5</v>
      </c>
      <c r="C60" s="11">
        <f>-$B$1+NPV($B$2,$B$8:$B$16)+B60/((1+$B$2)^10)</f>
        <v>12.375407922641324</v>
      </c>
    </row>
    <row r="61" spans="1:4" x14ac:dyDescent="0.35">
      <c r="A61" s="4"/>
      <c r="B61" s="1"/>
      <c r="C61" s="13"/>
    </row>
    <row r="62" spans="1:4" x14ac:dyDescent="0.35">
      <c r="A62" s="4"/>
      <c r="B62" s="1"/>
      <c r="C62" s="13"/>
    </row>
    <row r="63" spans="1:4" x14ac:dyDescent="0.35">
      <c r="A63" s="4"/>
      <c r="B63" s="1"/>
      <c r="C63" s="13"/>
    </row>
    <row r="64" spans="1:4" x14ac:dyDescent="0.35">
      <c r="A64" s="4"/>
      <c r="B64" s="1"/>
      <c r="C64" s="13"/>
    </row>
    <row r="65" spans="1:3" x14ac:dyDescent="0.35">
      <c r="A65" s="4"/>
      <c r="B65" s="1"/>
      <c r="C65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Bacel Maddah</dc:creator>
  <cp:lastModifiedBy>Reviewer</cp:lastModifiedBy>
  <dcterms:created xsi:type="dcterms:W3CDTF">2014-11-28T08:24:53Z</dcterms:created>
  <dcterms:modified xsi:type="dcterms:W3CDTF">2020-07-09T13:18:49Z</dcterms:modified>
</cp:coreProperties>
</file>