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0" windowWidth="1500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<sst xmlns="http://schemas.openxmlformats.org/spreadsheetml/2006/main" count="28" uniqueCount="19">
  <si>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Year, j</t>
  </si>
  <si>
    <t>MV0</t>
  </si>
  <si>
    <t>MARR</t>
  </si>
  <si>
    <t>CR</t>
  </si>
  <si>
    <t>AOC</t>
  </si>
  <si>
    <t>MV</t>
  </si>
  <si>
    <t>AW(AOC)</t>
  </si>
  <si>
    <t>AW</t>
  </si>
  <si>
    <t>|AW|</t>
  </si>
  <si>
    <t>Challenger</t>
  </si>
  <si>
    <t>ESL</t>
  </si>
  <si>
    <t>|AWC_k*|</t>
  </si>
  <si>
    <t xml:space="preserve"> </t>
  </si>
  <si>
    <t>|AW(k*, challenger)| &gt; |Aw(k*,defender)|, and no k'_D &gt; k*_D exists such that |AW(k*, challenger)| &lt; |Aw(k'_D,defender)|</t>
  </si>
  <si>
    <t>Defender with three years of useful life remaining</t>
  </si>
  <si>
    <t>k*_D = 3</t>
  </si>
  <si>
    <t>k*_C = 4</t>
  </si>
  <si>
    <t>Example  - Replacement with nonidentical challengar</t>
  </si>
  <si>
    <t>Decision:  Kee the defender as much as possibe (till the end of its ueful life in Year 3) 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</si>
</sst>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  <numFmt numFmtId="166" formatCode="&quot;$&quot;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625"/>
          <c:w val="0.90575"/>
          <c:h val="0.98825"/>
        </c:manualLayout>
      </c:layout>
      <c:scatterChart>
        <c:scatterStyle val="smoothMarker"/>
        <c:varyColors val="0"/>
        <c:ser>
          <c:idx val="0"/>
          <c:order val="0"/>
          <c:tx>
            <c:v>AW(defender)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Sheet1!$A$18:$A$20</c:f>
              <c:numCache/>
            </c:numRef>
          </c:xVal>
          <c:yVal>
            <c:numRef>
              <c:f>Sheet1!$G$18:$G$20</c:f>
              <c:numCache/>
            </c:numRef>
          </c:yVal>
          <c:smooth val="1"/>
        </c:ser>
        <c:ser>
          <c:idx val="1"/>
          <c:order val="1"/>
          <c:tx>
            <c:v>AWC_k*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Sheet1!$A$7:$A$11</c:f>
              <c:numCache/>
            </c:numRef>
          </c:xVal>
          <c:yVal>
            <c:numRef>
              <c:f>Sheet1!$G$7:$G$11</c:f>
              <c:numCache/>
            </c:numRef>
          </c:yVal>
          <c:smooth val="1"/>
        </c:ser>
        <c:axId val="3225616"/>
        <c:axId val="29030545"/>
      </c:scatterChart>
      <c:val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0545"/>
        <c:crosses val="autoZero"/>
        <c:crossBetween val="midCat"/>
        <c:dispUnits/>
      </c:valAx>
      <c:valAx>
        <c:axId val="29030545"/>
        <c:scaling>
          <c:orientation val="minMax"/>
          <c:max val="25000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6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55"/>
          <c:y val="0.10475"/>
          <c:w val="0.26625"/>
          <c:h val="0.1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</xdr:row>
      <xdr:rowOff>76200</xdr:rowOff>
    </xdr:from>
    <xdr:to>
      <xdr:col>16</xdr:col>
      <xdr:colOff>209550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5705475" y="447675"/>
        <a:ext cx="43053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5" max="5" width="9.8515625" style="0" bestFit="1" customWidth="1"/>
  </cols>
  <sheetData>
    <row r="1" ht="14.25">
      <c r="A1" s="4" t="s">
        <v>17</v>
      </c>
    </row>
    <row r="3" ht="14.25">
      <c r="A3" s="4" t="s">
        <v>9</v>
      </c>
    </row>
    <row r="4" spans="1:5" ht="14.25">
      <c r="A4" s="4" t="s">
        <v>1</v>
      </c>
      <c r="B4" s="3">
        <v>50000</v>
      </c>
      <c r="D4" s="1" t="s">
        <v>2</v>
      </c>
      <c r="E4" s="5">
        <v>0.1</v>
      </c>
    </row>
    <row r="6" spans="1:7" ht="14.25">
      <c r="A6" s="2" t="s">
        <v>0</v>
      </c>
      <c r="B6" s="2" t="s">
        <v>5</v>
      </c>
      <c r="C6" s="2" t="s">
        <v>4</v>
      </c>
      <c r="D6" s="2" t="s">
        <v>3</v>
      </c>
      <c r="E6" s="2" t="s">
        <v>6</v>
      </c>
      <c r="F6" s="2" t="s">
        <v>7</v>
      </c>
      <c r="G6" s="2" t="s">
        <v>11</v>
      </c>
    </row>
    <row r="7" spans="1:7" ht="14.25">
      <c r="A7" s="1">
        <v>1</v>
      </c>
      <c r="B7" s="3">
        <f>B4*0.8</f>
        <v>40000</v>
      </c>
      <c r="C7" s="3">
        <v>-5000</v>
      </c>
      <c r="D7" s="3">
        <f>PMT($E$4,A7,$B$4)-PMT($E$4,A7,0,B7)</f>
        <v>-15000.000000000007</v>
      </c>
      <c r="E7" s="3">
        <f>C7</f>
        <v>-5000</v>
      </c>
      <c r="F7" s="3">
        <f>D7+E7</f>
        <v>-20000.000000000007</v>
      </c>
      <c r="G7" s="3">
        <f>-$F$10</f>
        <v>19123.03382891618</v>
      </c>
    </row>
    <row r="8" spans="1:7" ht="14.25">
      <c r="A8" s="1">
        <v>2</v>
      </c>
      <c r="B8" s="3">
        <f>0.8*B7</f>
        <v>32000</v>
      </c>
      <c r="C8" s="3">
        <f>C7-2000</f>
        <v>-7000</v>
      </c>
      <c r="D8" s="3">
        <f>PMT($E$4,A8,$B$4)-PMT($E$4,A8,0,B8)</f>
        <v>-13571.428571428572</v>
      </c>
      <c r="E8" s="3">
        <f>-PMT($E$4,A8,NPV($E$4,$C$7:C8))</f>
        <v>-5952.380952380954</v>
      </c>
      <c r="F8" s="3">
        <f>D8+E8</f>
        <v>-19523.809523809527</v>
      </c>
      <c r="G8" s="3">
        <f>-$F$10</f>
        <v>19123.03382891618</v>
      </c>
    </row>
    <row r="9" spans="1:8" ht="14.25">
      <c r="A9" s="1">
        <v>3</v>
      </c>
      <c r="B9" s="3">
        <f>0.8*B8</f>
        <v>25600</v>
      </c>
      <c r="C9" s="3">
        <f>C8-2000</f>
        <v>-9000</v>
      </c>
      <c r="D9" s="3">
        <f>PMT($E$4,A9,$B$4)-PMT($E$4,A9,0,B9)</f>
        <v>-12371.601208459217</v>
      </c>
      <c r="E9" s="3">
        <f>-PMT($E$4,A9,NPV($E$4,$C$7:C9))</f>
        <v>-6873.111782477343</v>
      </c>
      <c r="F9" s="3">
        <f>D9+E9</f>
        <v>-19244.71299093656</v>
      </c>
      <c r="G9" s="3">
        <f>-$F$10</f>
        <v>19123.03382891618</v>
      </c>
      <c r="H9" s="4" t="s">
        <v>10</v>
      </c>
    </row>
    <row r="10" spans="1:8" ht="14.25">
      <c r="A10" s="1">
        <v>4</v>
      </c>
      <c r="B10" s="3">
        <f>0.8*B9</f>
        <v>20480</v>
      </c>
      <c r="C10" s="3">
        <f>C9-2000</f>
        <v>-11000</v>
      </c>
      <c r="D10" s="3">
        <f>PMT($E$4,A10,$B$4)-PMT($E$4,A10,0,B10)</f>
        <v>-11360.698125404007</v>
      </c>
      <c r="E10" s="3">
        <f>-PMT($E$4,A10,NPV($E$4,$C$7:C10))</f>
        <v>-7762.335703512173</v>
      </c>
      <c r="F10" s="3">
        <f>D10+E10</f>
        <v>-19123.03382891618</v>
      </c>
      <c r="G10" s="3">
        <f>-$F$10</f>
        <v>19123.03382891618</v>
      </c>
      <c r="H10" s="4" t="s">
        <v>16</v>
      </c>
    </row>
    <row r="11" spans="1:7" ht="14.25">
      <c r="A11" s="1">
        <v>5</v>
      </c>
      <c r="B11" s="3">
        <f>0.8*B10</f>
        <v>16384</v>
      </c>
      <c r="C11" s="3">
        <f>C10-2000</f>
        <v>-13000</v>
      </c>
      <c r="D11" s="3">
        <f>PMT($E$4,A11,$B$4)-PMT($E$4,A11,0,B11)</f>
        <v>-10506.21611439616</v>
      </c>
      <c r="E11" s="3">
        <f>-PMT($E$4,A11,NPV($E$4,$C$7:C11))</f>
        <v>-8620.251920525461</v>
      </c>
      <c r="F11" s="3">
        <f>D11+E11</f>
        <v>-19126.46803492162</v>
      </c>
      <c r="G11" s="3">
        <f>-$F$10</f>
        <v>19123.03382891618</v>
      </c>
    </row>
    <row r="14" ht="14.25">
      <c r="A14" s="4" t="s">
        <v>14</v>
      </c>
    </row>
    <row r="15" spans="1:5" ht="14.25">
      <c r="A15" s="4" t="s">
        <v>1</v>
      </c>
      <c r="B15" s="3">
        <v>15000</v>
      </c>
      <c r="D15" s="1" t="s">
        <v>2</v>
      </c>
      <c r="E15" s="5">
        <v>0.1</v>
      </c>
    </row>
    <row r="17" spans="1:7" ht="14.25">
      <c r="A17" s="2" t="s">
        <v>0</v>
      </c>
      <c r="B17" s="2" t="s">
        <v>5</v>
      </c>
      <c r="C17" s="2" t="s">
        <v>4</v>
      </c>
      <c r="D17" s="2" t="s">
        <v>3</v>
      </c>
      <c r="E17" s="2" t="s">
        <v>6</v>
      </c>
      <c r="F17" s="2" t="s">
        <v>7</v>
      </c>
      <c r="G17" s="2" t="s">
        <v>8</v>
      </c>
    </row>
    <row r="18" spans="1:7" ht="14.25">
      <c r="A18" s="1">
        <v>1</v>
      </c>
      <c r="B18" s="3">
        <f>B15*0.8</f>
        <v>12000</v>
      </c>
      <c r="C18" s="3">
        <v>-20000</v>
      </c>
      <c r="D18" s="3">
        <f>PMT($E$4,A18,$B$15)-PMT($E$4,A18,0,B18)</f>
        <v>-4500</v>
      </c>
      <c r="E18" s="3">
        <f>C18</f>
        <v>-20000</v>
      </c>
      <c r="F18" s="3">
        <f>D18+E18</f>
        <v>-24500</v>
      </c>
      <c r="G18" s="6">
        <f>-F18</f>
        <v>24500</v>
      </c>
    </row>
    <row r="19" spans="1:8" ht="14.25">
      <c r="A19" s="1">
        <v>2</v>
      </c>
      <c r="B19" s="3">
        <f>0.8*B18</f>
        <v>9600</v>
      </c>
      <c r="C19" s="3">
        <v>-8000</v>
      </c>
      <c r="D19" s="3">
        <f>PMT($E$4,A19,$B$15)-PMT($E$4,A19,0,B19)</f>
        <v>-4071.4285714285706</v>
      </c>
      <c r="E19" s="3">
        <f>-PMT($E$4,A19,NPV($E$4,$C$18:C19))</f>
        <v>-14285.714285714288</v>
      </c>
      <c r="F19" s="3">
        <f>D19+E19</f>
        <v>-18357.14285714286</v>
      </c>
      <c r="G19" s="6">
        <f>-F19</f>
        <v>18357.14285714286</v>
      </c>
      <c r="H19" s="4" t="s">
        <v>10</v>
      </c>
    </row>
    <row r="20" spans="1:16" ht="14.25">
      <c r="A20" s="1">
        <v>3</v>
      </c>
      <c r="B20" s="3">
        <f>0.8*B19</f>
        <v>7680</v>
      </c>
      <c r="C20" s="3">
        <v>-12000</v>
      </c>
      <c r="D20" s="3">
        <f>PMT($E$4,A20,$B$15)-PMT($E$4,A20,0,B20)</f>
        <v>-3711.480362537765</v>
      </c>
      <c r="E20" s="3">
        <f>-PMT($E$4,A20,NPV($E$4,$C$18:C20))</f>
        <v>-13595.166163141997</v>
      </c>
      <c r="F20" s="3">
        <f>D20+E20</f>
        <v>-17306.646525679764</v>
      </c>
      <c r="G20" s="6">
        <f>-F20</f>
        <v>17306.646525679764</v>
      </c>
      <c r="H20" s="4" t="s">
        <v>15</v>
      </c>
      <c r="P20" t="s">
        <v>12</v>
      </c>
    </row>
    <row r="22" ht="14.25">
      <c r="A22" s="4" t="s">
        <v>18</v>
      </c>
    </row>
    <row r="23" ht="14.25">
      <c r="A23" s="4" t="s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Bacel</dc:creator>
  <cp:keywords/>
  <dc:description/>
  <cp:lastModifiedBy>Reviewer</cp:lastModifiedBy>
  <dcterms:created xsi:type="dcterms:W3CDTF">2009-07-29T07:13:38Z</dcterms:created>
  <dcterms:modified xsi:type="dcterms:W3CDTF">2020-07-05T08:15:23Z</dcterms:modified>
  <cp:category/>
  <cp:version/>
  <cp:contentType/>
  <cp:contentStatus/>
</cp:coreProperties>
</file>