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20900" windowHeight="9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<sst xmlns="http://schemas.openxmlformats.org/spreadsheetml/2006/main" count="17" uniqueCount="14">
  <si>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Year, j</t>
  </si>
  <si>
    <t>MV0</t>
  </si>
  <si>
    <t>MARR</t>
  </si>
  <si>
    <t>Example 11.2 - Finding ESL</t>
  </si>
  <si>
    <t>CR</t>
  </si>
  <si>
    <t>AOC</t>
  </si>
  <si>
    <t>MV</t>
  </si>
  <si>
    <t>AW(AOC)</t>
  </si>
  <si>
    <t>AW</t>
  </si>
  <si>
    <t>|CR|</t>
  </si>
  <si>
    <t>|AW(AOC)|</t>
  </si>
  <si>
    <t>|AW|</t>
  </si>
  <si>
    <t xml:space="preserve">Decision:  Replace every three years </t>
  </si>
  <si>
    <t>(Assuming that we are starting fresh with no machine installed)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</si>
</sst>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9" fontId="0" fillId="0" borderId="0" xfId="0" applyNumberFormat="1" applyAlignment="1">
      <alignment horizontal="center"/>
    </xf>
    <xf numFmtId="164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825"/>
          <c:w val="0.8305"/>
          <c:h val="0.9225"/>
        </c:manualLayout>
      </c:layout>
      <c:scatterChart>
        <c:scatterStyle val="smoothMarker"/>
        <c:varyColors val="0"/>
        <c:ser>
          <c:idx val="0"/>
          <c:order val="0"/>
          <c:tx>
            <c:v>CR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Sheet1!$A$6:$A$10</c:f>
              <c:numCache/>
            </c:numRef>
          </c:xVal>
          <c:yVal>
            <c:numRef>
              <c:f>Sheet1!$D$15:$D$19</c:f>
              <c:numCache/>
            </c:numRef>
          </c:yVal>
          <c:smooth val="1"/>
        </c:ser>
        <c:ser>
          <c:idx val="1"/>
          <c:order val="1"/>
          <c:tx>
            <c:v>AOC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Sheet1!$A$6:$A$10</c:f>
              <c:numCache/>
            </c:numRef>
          </c:xVal>
          <c:yVal>
            <c:numRef>
              <c:f>Sheet1!$E$15:$E$19</c:f>
              <c:numCache/>
            </c:numRef>
          </c:yVal>
          <c:smooth val="1"/>
        </c:ser>
        <c:ser>
          <c:idx val="2"/>
          <c:order val="2"/>
          <c:tx>
            <c:v>AW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Sheet1!$A$6:$A$10</c:f>
              <c:numCache/>
            </c:numRef>
          </c:xVal>
          <c:yVal>
            <c:numRef>
              <c:f>Sheet1!$F$15:$F$19</c:f>
              <c:numCache/>
            </c:numRef>
          </c:yVal>
          <c:smooth val="1"/>
        </c:ser>
        <c:axId val="29070730"/>
        <c:axId val="60309979"/>
      </c:scatterChart>
      <c:valAx>
        <c:axId val="2907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Age, </a:t>
                </a:r>
                <a:r>
                  <a:rPr lang="en-US" cap="none" sz="12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09979"/>
        <c:crosses val="autoZero"/>
        <c:crossBetween val="midCat"/>
        <c:dispUnits/>
      </c:valAx>
      <c:valAx>
        <c:axId val="60309979"/>
        <c:scaling>
          <c:orientation val="minMax"/>
          <c:max val="8000"/>
          <c:min val="2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07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3965"/>
          <c:w val="0.12675"/>
          <c:h val="0.2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142875</xdr:rowOff>
    </xdr:from>
    <xdr:to>
      <xdr:col>15</xdr:col>
      <xdr:colOff>238125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4724400" y="323850"/>
        <a:ext cx="47053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5" max="5" width="9.8515625" style="0" bestFit="1" customWidth="1"/>
  </cols>
  <sheetData>
    <row r="1" ht="14.25">
      <c r="A1" s="4" t="s">
        <v>3</v>
      </c>
    </row>
    <row r="3" spans="1:5" ht="14.25">
      <c r="A3" s="4" t="s">
        <v>1</v>
      </c>
      <c r="B3" s="3">
        <v>13000</v>
      </c>
      <c r="D3" s="1" t="s">
        <v>2</v>
      </c>
      <c r="E3" s="5">
        <v>0.1</v>
      </c>
    </row>
    <row r="5" spans="1:6" ht="14.25">
      <c r="A5" s="2" t="s">
        <v>0</v>
      </c>
      <c r="B5" s="2" t="s">
        <v>6</v>
      </c>
      <c r="C5" s="2" t="s">
        <v>5</v>
      </c>
      <c r="D5" s="2" t="s">
        <v>4</v>
      </c>
      <c r="E5" s="2" t="s">
        <v>7</v>
      </c>
      <c r="F5" s="2" t="s">
        <v>8</v>
      </c>
    </row>
    <row r="6" spans="1:6" ht="14.25">
      <c r="A6" s="1">
        <v>1</v>
      </c>
      <c r="B6" s="3">
        <v>9000</v>
      </c>
      <c r="C6" s="3">
        <v>-2500</v>
      </c>
      <c r="D6" s="3">
        <f>PMT($E$3,A6,$B$3)-PMT($E$3,A6,0,B6)</f>
        <v>-5300.000000000002</v>
      </c>
      <c r="E6" s="3">
        <f>C6</f>
        <v>-2500</v>
      </c>
      <c r="F6" s="3">
        <f>D6+E6</f>
        <v>-7800.000000000002</v>
      </c>
    </row>
    <row r="7" spans="1:6" ht="14.25">
      <c r="A7" s="1">
        <v>2</v>
      </c>
      <c r="B7" s="3">
        <v>8000</v>
      </c>
      <c r="C7" s="3">
        <v>-2700</v>
      </c>
      <c r="D7" s="3">
        <f>PMT($E$3,A7,$B$3)-PMT($E$3,A7,0,B7)</f>
        <v>-3680.9523809523807</v>
      </c>
      <c r="E7" s="3">
        <f>-PMT($E$3,A7,NPV($E$3,$C$6:C7))</f>
        <v>-2595.2380952380954</v>
      </c>
      <c r="F7" s="3">
        <f>D7+E7</f>
        <v>-6276.190476190476</v>
      </c>
    </row>
    <row r="8" spans="1:6" ht="14.25">
      <c r="A8" s="1">
        <v>3</v>
      </c>
      <c r="B8" s="3">
        <v>6000</v>
      </c>
      <c r="C8" s="3">
        <v>-3000</v>
      </c>
      <c r="D8" s="3">
        <f>PMT($E$3,A8,$B$3)-PMT($E$3,A8,0,B8)</f>
        <v>-3414.8036253776445</v>
      </c>
      <c r="E8" s="3">
        <f>-PMT($E$3,A8,NPV($E$3,$C$6:C8))</f>
        <v>-2717.5226586102726</v>
      </c>
      <c r="F8" s="3">
        <f>D8+E8</f>
        <v>-6132.326283987917</v>
      </c>
    </row>
    <row r="9" spans="1:6" ht="14.25">
      <c r="A9" s="1">
        <v>4</v>
      </c>
      <c r="B9" s="3">
        <v>2000</v>
      </c>
      <c r="C9" s="3">
        <v>-3500</v>
      </c>
      <c r="D9" s="3">
        <f>PMT($E$3,A9,$B$3)-PMT($E$3,A9,0,B9)</f>
        <v>-3670.1788407670765</v>
      </c>
      <c r="E9" s="3">
        <f>-PMT($E$3,A9,NPV($E$3,$C$6:C9))</f>
        <v>-2886.123680241327</v>
      </c>
      <c r="F9" s="3">
        <f>D9+E9</f>
        <v>-6556.302521008403</v>
      </c>
    </row>
    <row r="10" spans="1:6" ht="14.25">
      <c r="A10" s="1">
        <v>5</v>
      </c>
      <c r="B10" s="3">
        <v>0</v>
      </c>
      <c r="C10" s="3">
        <v>-4500</v>
      </c>
      <c r="D10" s="3">
        <f>PMT($E$3,A10,$B$3)-PMT($E$3,A10,0,B10)</f>
        <v>-3429.3672503316902</v>
      </c>
      <c r="E10" s="3">
        <f>-PMT($E$3,A10,NPV($E$3,$C$6:C10))</f>
        <v>-3150.4725557320926</v>
      </c>
      <c r="F10" s="3">
        <f>D10+E10</f>
        <v>-6579.839806063783</v>
      </c>
    </row>
    <row r="14" spans="1:6" ht="14.25">
      <c r="A14" s="2" t="s">
        <v>0</v>
      </c>
      <c r="B14" s="2" t="s">
        <v>6</v>
      </c>
      <c r="C14" s="2" t="s">
        <v>5</v>
      </c>
      <c r="D14" s="2" t="s">
        <v>9</v>
      </c>
      <c r="E14" s="2" t="s">
        <v>10</v>
      </c>
      <c r="F14" s="2" t="s">
        <v>11</v>
      </c>
    </row>
    <row r="15" spans="1:6" ht="14.25">
      <c r="A15" s="1">
        <v>1</v>
      </c>
      <c r="B15" s="3">
        <v>9000</v>
      </c>
      <c r="C15" s="3">
        <f>C6</f>
        <v>-2500</v>
      </c>
      <c r="D15" s="3">
        <f aca="true" t="shared" si="0" ref="D15:F19">-D6</f>
        <v>5300.000000000002</v>
      </c>
      <c r="E15" s="3">
        <f t="shared" si="0"/>
        <v>2500</v>
      </c>
      <c r="F15" s="3">
        <f t="shared" si="0"/>
        <v>7800.000000000002</v>
      </c>
    </row>
    <row r="16" spans="1:6" ht="14.25">
      <c r="A16" s="1">
        <v>2</v>
      </c>
      <c r="B16" s="3">
        <v>8000</v>
      </c>
      <c r="C16" s="3">
        <f>C7</f>
        <v>-2700</v>
      </c>
      <c r="D16" s="3">
        <f t="shared" si="0"/>
        <v>3680.9523809523807</v>
      </c>
      <c r="E16" s="3">
        <f t="shared" si="0"/>
        <v>2595.2380952380954</v>
      </c>
      <c r="F16" s="3">
        <f t="shared" si="0"/>
        <v>6276.190476190476</v>
      </c>
    </row>
    <row r="17" spans="1:6" ht="14.25">
      <c r="A17" s="1">
        <v>3</v>
      </c>
      <c r="B17" s="3">
        <v>6000</v>
      </c>
      <c r="C17" s="3">
        <f>C8</f>
        <v>-3000</v>
      </c>
      <c r="D17" s="3">
        <f t="shared" si="0"/>
        <v>3414.8036253776445</v>
      </c>
      <c r="E17" s="3">
        <f t="shared" si="0"/>
        <v>2717.5226586102726</v>
      </c>
      <c r="F17" s="6">
        <f t="shared" si="0"/>
        <v>6132.326283987917</v>
      </c>
    </row>
    <row r="18" spans="1:6" ht="14.25">
      <c r="A18" s="1">
        <v>4</v>
      </c>
      <c r="B18" s="3">
        <v>2000</v>
      </c>
      <c r="C18" s="3">
        <f>C9</f>
        <v>-3500</v>
      </c>
      <c r="D18" s="3">
        <f t="shared" si="0"/>
        <v>3670.1788407670765</v>
      </c>
      <c r="E18" s="3">
        <f t="shared" si="0"/>
        <v>2886.123680241327</v>
      </c>
      <c r="F18" s="3">
        <f t="shared" si="0"/>
        <v>6556.302521008403</v>
      </c>
    </row>
    <row r="19" spans="1:6" ht="14.25">
      <c r="A19" s="1">
        <v>5</v>
      </c>
      <c r="B19" s="3">
        <v>0</v>
      </c>
      <c r="C19" s="3">
        <f>C10</f>
        <v>-4500</v>
      </c>
      <c r="D19" s="3">
        <f t="shared" si="0"/>
        <v>3429.3672503316902</v>
      </c>
      <c r="E19" s="3">
        <f t="shared" si="0"/>
        <v>3150.4725557320926</v>
      </c>
      <c r="F19" s="3">
        <f t="shared" si="0"/>
        <v>6579.839806063783</v>
      </c>
    </row>
    <row r="21" ht="14.25">
      <c r="A21" s="4" t="s">
        <v>12</v>
      </c>
    </row>
    <row r="22" ht="14.25">
      <c r="A22" t="s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Bacel</dc:creator>
  <cp:keywords/>
  <dc:description/>
  <cp:lastModifiedBy>Reviewer</cp:lastModifiedBy>
  <dcterms:created xsi:type="dcterms:W3CDTF">2009-07-29T07:13:38Z</dcterms:created>
  <dcterms:modified xsi:type="dcterms:W3CDTF">2020-07-05T07:55:11Z</dcterms:modified>
  <cp:category/>
  <cp:version/>
  <cp:contentType/>
  <cp:contentStatus/>
</cp:coreProperties>
</file>