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05\Desktop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20" i="1"/>
  <c r="C19" i="1"/>
  <c r="B12" i="1"/>
  <c r="B31" i="1" l="1"/>
  <c r="B29" i="1"/>
  <c r="D27" i="1"/>
  <c r="E27" i="1" s="1"/>
  <c r="F27" i="1" s="1"/>
  <c r="G27" i="1" s="1"/>
  <c r="H27" i="1" s="1"/>
  <c r="I27" i="1" s="1"/>
  <c r="J27" i="1" s="1"/>
  <c r="K27" i="1" s="1"/>
  <c r="C27" i="1"/>
  <c r="B5" i="1"/>
  <c r="B19" i="1"/>
</calcChain>
</file>

<file path=xl/sharedStrings.xml><?xml version="1.0" encoding="utf-8"?>
<sst xmlns="http://schemas.openxmlformats.org/spreadsheetml/2006/main" count="38" uniqueCount="30">
  <si>
    <t>Bonus (P)</t>
  </si>
  <si>
    <t>Amount after 24 years (F)</t>
  </si>
  <si>
    <t>=-FV(B3,24,,B2)</t>
  </si>
  <si>
    <t>Excel Formula</t>
  </si>
  <si>
    <t>Annual revenue (A)</t>
  </si>
  <si>
    <t>Interest rate</t>
  </si>
  <si>
    <t>Number of years</t>
  </si>
  <si>
    <t>Machine PV</t>
  </si>
  <si>
    <t>=-PV(B10,B11,B9)</t>
  </si>
  <si>
    <t>P/A machine valuation example</t>
  </si>
  <si>
    <t>F/P example</t>
  </si>
  <si>
    <t>A/F savings example</t>
  </si>
  <si>
    <t>Future value</t>
  </si>
  <si>
    <t>A/F Factor</t>
  </si>
  <si>
    <t>Annual deposit</t>
  </si>
  <si>
    <t>-=1/-FV(B17,B18,1)</t>
  </si>
  <si>
    <t>Excel Formula for A/F factor</t>
  </si>
  <si>
    <t>P/G for bridge maintenance</t>
  </si>
  <si>
    <t>Cash flows</t>
  </si>
  <si>
    <t>Year</t>
  </si>
  <si>
    <t xml:space="preserve">Cash </t>
  </si>
  <si>
    <t>PV of money in account</t>
  </si>
  <si>
    <t>Excel formula</t>
  </si>
  <si>
    <t>=NPV(B27,B26:K26)</t>
  </si>
  <si>
    <t>Annual series equivalent</t>
  </si>
  <si>
    <t>A/P factor</t>
  </si>
  <si>
    <t>Excel formula for A/P factor</t>
  </si>
  <si>
    <t>=1/-PV(B27,10,1)</t>
  </si>
  <si>
    <t>=-PMT(B17,B18,,B16)</t>
  </si>
  <si>
    <t>=-PMT(B28,K26,B29)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</si>
</sst>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2" applyFont="1" applyAlignment="1">
      <alignment horizontal="center"/>
    </xf>
    <xf numFmtId="0" fontId="0" fillId="0" borderId="0" xfId="2" applyNumberFormat="1" applyFont="1" applyAlignment="1">
      <alignment horizontal="center"/>
    </xf>
    <xf numFmtId="0" fontId="2" fillId="0" borderId="0" xfId="0" applyFont="1"/>
    <xf numFmtId="0" fontId="0" fillId="0" borderId="0" xfId="0" applyFont="1"/>
    <xf numFmtId="165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8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8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B10" sqref="B10"/>
    </sheetView>
  </sheetViews>
  <sheetFormatPr defaultRowHeight="14.5" x14ac:dyDescent="0.35"/>
  <cols>
    <col min="1" max="1" width="26.6328125" customWidth="1"/>
    <col min="2" max="2" width="18.26953125" style="7" bestFit="1" customWidth="1"/>
    <col min="3" max="3" width="14.36328125" customWidth="1"/>
  </cols>
  <sheetData>
    <row r="1" spans="1:2" x14ac:dyDescent="0.35">
      <c r="A1" s="3" t="s">
        <v>10</v>
      </c>
    </row>
    <row r="2" spans="1:2" x14ac:dyDescent="0.35">
      <c r="A2" t="s">
        <v>0</v>
      </c>
      <c r="B2" s="9">
        <v>12000</v>
      </c>
    </row>
    <row r="3" spans="1:2" x14ac:dyDescent="0.35">
      <c r="A3" t="s">
        <v>5</v>
      </c>
      <c r="B3" s="1">
        <v>0.08</v>
      </c>
    </row>
    <row r="4" spans="1:2" x14ac:dyDescent="0.35">
      <c r="A4" t="s">
        <v>6</v>
      </c>
      <c r="B4" s="2">
        <v>24</v>
      </c>
    </row>
    <row r="5" spans="1:2" x14ac:dyDescent="0.35">
      <c r="A5" t="s">
        <v>1</v>
      </c>
      <c r="B5" s="8">
        <f>-FV(B3,B4,,B2)</f>
        <v>76094.168846881381</v>
      </c>
    </row>
    <row r="6" spans="1:2" x14ac:dyDescent="0.35">
      <c r="A6" t="s">
        <v>3</v>
      </c>
      <c r="B6" s="10" t="s">
        <v>2</v>
      </c>
    </row>
    <row r="8" spans="1:2" x14ac:dyDescent="0.35">
      <c r="A8" s="3" t="s">
        <v>9</v>
      </c>
    </row>
    <row r="9" spans="1:2" x14ac:dyDescent="0.35">
      <c r="A9" t="s">
        <v>4</v>
      </c>
      <c r="B9" s="9">
        <v>600</v>
      </c>
    </row>
    <row r="10" spans="1:2" x14ac:dyDescent="0.35">
      <c r="A10" t="s">
        <v>5</v>
      </c>
      <c r="B10" s="1">
        <v>0.16</v>
      </c>
    </row>
    <row r="11" spans="1:2" x14ac:dyDescent="0.35">
      <c r="A11" t="s">
        <v>6</v>
      </c>
      <c r="B11" s="2">
        <v>9</v>
      </c>
    </row>
    <row r="12" spans="1:2" x14ac:dyDescent="0.35">
      <c r="A12" t="s">
        <v>7</v>
      </c>
      <c r="B12" s="8">
        <f>-PV(B10,B11,B9)</f>
        <v>2763.9263250064005</v>
      </c>
    </row>
    <row r="13" spans="1:2" x14ac:dyDescent="0.35">
      <c r="A13" t="s">
        <v>3</v>
      </c>
      <c r="B13" s="11" t="s">
        <v>8</v>
      </c>
    </row>
    <row r="15" spans="1:2" x14ac:dyDescent="0.35">
      <c r="A15" s="3" t="s">
        <v>11</v>
      </c>
    </row>
    <row r="16" spans="1:2" x14ac:dyDescent="0.35">
      <c r="A16" s="4" t="s">
        <v>12</v>
      </c>
      <c r="B16" s="9">
        <v>6000</v>
      </c>
    </row>
    <row r="17" spans="1:11" x14ac:dyDescent="0.35">
      <c r="A17" t="s">
        <v>5</v>
      </c>
      <c r="B17" s="1">
        <v>5.5E-2</v>
      </c>
    </row>
    <row r="18" spans="1:11" x14ac:dyDescent="0.35">
      <c r="A18" t="s">
        <v>6</v>
      </c>
      <c r="B18" s="2">
        <v>7</v>
      </c>
    </row>
    <row r="19" spans="1:11" hidden="1" x14ac:dyDescent="0.35">
      <c r="A19" t="s">
        <v>13</v>
      </c>
      <c r="B19" s="5">
        <f>1/-FV(B17,B18,1)</f>
        <v>0.12096441777285603</v>
      </c>
      <c r="C19" s="12">
        <f>-PMT(B17,B18,,B16)</f>
        <v>725.78650663713563</v>
      </c>
    </row>
    <row r="20" spans="1:11" x14ac:dyDescent="0.35">
      <c r="A20" t="s">
        <v>14</v>
      </c>
      <c r="B20" s="8">
        <f>-PMT(B17,B18,,B16)</f>
        <v>725.78650663713563</v>
      </c>
    </row>
    <row r="21" spans="1:11" hidden="1" x14ac:dyDescent="0.35">
      <c r="A21" t="s">
        <v>16</v>
      </c>
      <c r="B21" s="10" t="s">
        <v>15</v>
      </c>
    </row>
    <row r="22" spans="1:11" x14ac:dyDescent="0.35">
      <c r="A22" t="s">
        <v>3</v>
      </c>
      <c r="B22" s="11" t="s">
        <v>28</v>
      </c>
    </row>
    <row r="23" spans="1:11" x14ac:dyDescent="0.35">
      <c r="B23" s="11"/>
    </row>
    <row r="24" spans="1:11" x14ac:dyDescent="0.35">
      <c r="A24" s="3" t="s">
        <v>17</v>
      </c>
    </row>
    <row r="25" spans="1:11" x14ac:dyDescent="0.35">
      <c r="A25" s="4" t="s">
        <v>18</v>
      </c>
    </row>
    <row r="26" spans="1:11" x14ac:dyDescent="0.35">
      <c r="A26" t="s">
        <v>19</v>
      </c>
      <c r="B26" s="7">
        <v>1</v>
      </c>
      <c r="C26" s="7">
        <v>2</v>
      </c>
      <c r="D26" s="7">
        <v>3</v>
      </c>
      <c r="E26" s="7">
        <v>4</v>
      </c>
      <c r="F26" s="7">
        <v>5</v>
      </c>
      <c r="G26" s="7">
        <v>6</v>
      </c>
      <c r="H26" s="7">
        <v>7</v>
      </c>
      <c r="I26" s="7">
        <v>8</v>
      </c>
      <c r="J26" s="7">
        <v>9</v>
      </c>
      <c r="K26" s="7">
        <v>10</v>
      </c>
    </row>
    <row r="27" spans="1:11" x14ac:dyDescent="0.35">
      <c r="A27" t="s">
        <v>20</v>
      </c>
      <c r="B27" s="9">
        <v>500</v>
      </c>
      <c r="C27" s="6">
        <f>B27+100</f>
        <v>600</v>
      </c>
      <c r="D27" s="6">
        <f t="shared" ref="D27:K27" si="0">C27+100</f>
        <v>700</v>
      </c>
      <c r="E27" s="6">
        <f t="shared" si="0"/>
        <v>800</v>
      </c>
      <c r="F27" s="6">
        <f t="shared" si="0"/>
        <v>900</v>
      </c>
      <c r="G27" s="6">
        <f t="shared" si="0"/>
        <v>1000</v>
      </c>
      <c r="H27" s="6">
        <f t="shared" si="0"/>
        <v>1100</v>
      </c>
      <c r="I27" s="6">
        <f t="shared" si="0"/>
        <v>1200</v>
      </c>
      <c r="J27" s="6">
        <f t="shared" si="0"/>
        <v>1300</v>
      </c>
      <c r="K27" s="6">
        <f t="shared" si="0"/>
        <v>1400</v>
      </c>
    </row>
    <row r="28" spans="1:11" x14ac:dyDescent="0.35">
      <c r="A28" t="s">
        <v>5</v>
      </c>
      <c r="B28" s="1">
        <v>0.05</v>
      </c>
    </row>
    <row r="29" spans="1:11" x14ac:dyDescent="0.35">
      <c r="A29" t="s">
        <v>21</v>
      </c>
      <c r="B29" s="8">
        <f>NPV(B28,B27:K27)</f>
        <v>7026.0722521468424</v>
      </c>
    </row>
    <row r="30" spans="1:11" x14ac:dyDescent="0.35">
      <c r="A30" t="s">
        <v>22</v>
      </c>
      <c r="B30" s="11" t="s">
        <v>23</v>
      </c>
    </row>
    <row r="31" spans="1:11" hidden="1" x14ac:dyDescent="0.35">
      <c r="A31" t="s">
        <v>25</v>
      </c>
      <c r="B31" s="5">
        <f>1/-PV(B28,10,1)</f>
        <v>0.1295045749654567</v>
      </c>
    </row>
    <row r="32" spans="1:11" x14ac:dyDescent="0.35">
      <c r="A32" t="s">
        <v>24</v>
      </c>
      <c r="B32" s="8">
        <f>-PMT(B28,K26,B29)</f>
        <v>909.90850069086582</v>
      </c>
      <c r="C32" s="12"/>
    </row>
    <row r="33" spans="1:2" hidden="1" x14ac:dyDescent="0.35">
      <c r="A33" t="s">
        <v>26</v>
      </c>
      <c r="B33" s="11" t="s">
        <v>27</v>
      </c>
    </row>
    <row r="34" spans="1:2" x14ac:dyDescent="0.35">
      <c r="A34" t="s">
        <v>3</v>
      </c>
      <c r="B34" s="11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University of Beirut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2020-05-29T14:04:34Z</dcterms:created>
  <dcterms:modified xsi:type="dcterms:W3CDTF">2020-06-03T13:33:43Z</dcterms:modified>
</cp:coreProperties>
</file>